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<sst xmlns="http://schemas.openxmlformats.org/spreadsheetml/2006/main" count="295" uniqueCount="222">
  <si>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</si>
  <si>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</si>
  <si>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</si>
  <si>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</si>
  <si>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</si>
  <si>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</si>
  <si>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</si>
  <si>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</si>
  <si>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</si>
  <si>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</si>
  <si>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</si>
  <si>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</si>
  <si>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</si>
  <si>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</si>
  <si>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</si>
  <si>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</si>
  <si>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</si>
  <si>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</si>
  <si>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</si>
  <si>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</si>
  <si>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</si>
  <si>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</si>
  <si>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</si>
  <si>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</si>
  <si>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</si>
  <si>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</si>
  <si>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</si>
  <si>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</si>
  <si>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</si>
  <si>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</si>
  <si>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</si>
  <si>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</si>
  <si>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</si>
  <si>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</si>
  <si>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</si>
  <si>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</si>
  <si>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</si>
  <si>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</si>
  <si>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</si>
  <si>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</si>
  <si>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</si>
  <si>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</si>
  <si>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</si>
  <si>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</si>
  <si>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</si>
  <si>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</si>
  <si>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</si>
  <si>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</si>
  <si>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</si>
  <si>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</si>
  <si>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</si>
  <si>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</si>
  <si>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</si>
  <si>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</si>
  <si>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</si>
  <si>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</si>
  <si>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</si>
  <si>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</si>
  <si>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</si>
  <si>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</si>
  <si>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</si>
  <si>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</si>
  <si>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</si>
  <si>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</si>
  <si>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</si>
  <si>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</si>
  <si>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</si>
  <si>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</si>
  <si>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</si>
  <si>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</si>
  <si>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</si>
  <si>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</si>
  <si>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</si>
  <si>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</si>
  <si>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</si>
  <si>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</si>
  <si>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</si>
  <si>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</si>
  <si>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</si>
  <si>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</si>
  <si>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</si>
  <si>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</si>
  <si>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</si>
  <si>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</si>
  <si>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</si>
  <si>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</si>
  <si>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</si>
  <si>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</si>
  <si>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</si>
  <si>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</si>
  <si>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</si>
  <si>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</si>
  <si>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</si>
  <si>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</si>
  <si>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</si>
  <si>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</si>
  <si>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</si>
  <si>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</si>
  <si>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</si>
  <si>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</si>
  <si>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</si>
  <si>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</si>
  <si>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</si>
  <si>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</si>
  <si>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</si>
  <si>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</si>
  <si>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</si>
  <si>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</si>
  <si>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</si>
  <si>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</si>
  <si>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</si>
  <si>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</si>
  <si>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</si>
  <si>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</si>
  <si>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</si>
  <si>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</si>
  <si>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</si>
  <si>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</si>
  <si>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</si>
  <si>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</si>
  <si>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</si>
  <si>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</si>
  <si>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</si>
  <si>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</si>
  <si>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</si>
  <si>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</si>
  <si>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</si>
  <si>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</si>
  <si>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</si>
  <si>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</si>
  <si>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</si>
  <si>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</si>
  <si>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</si>
  <si>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</si>
  <si>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</si>
  <si>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</si>
  <si>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</si>
  <si>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</si>
  <si>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</si>
  <si>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</si>
  <si>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</si>
  <si>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</si>
  <si>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</si>
  <si>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</si>
  <si>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</si>
  <si>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</si>
  <si>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</si>
  <si>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</si>
  <si>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</si>
  <si>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</si>
  <si>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</si>
  <si>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</si>
  <si>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</si>
  <si>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</si>
  <si>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</si>
  <si>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</si>
  <si>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</si>
  <si>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</si>
  <si>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</si>
  <si>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</si>
  <si>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</si>
  <si>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</si>
  <si>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</si>
  <si>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</si>
  <si>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</si>
  <si>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</si>
  <si>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</si>
  <si>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</si>
  <si>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</si>
  <si>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</si>
  <si>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</si>
  <si>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</si>
  <si>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</si>
  <si>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</si>
  <si>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</si>
  <si>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</si>
  <si>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</si>
  <si>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</si>
  <si>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</si>
  <si>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</si>
  <si>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</si>
  <si>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</si>
  <si>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</si>
  <si>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</si>
  <si>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</si>
  <si>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</si>
  <si>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</si>
  <si>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</si>
  <si>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</si>
  <si>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</si>
  <si>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</si>
  <si>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</si>
  <si>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</si>
  <si>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</si>
  <si>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</si>
  <si>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</si>
  <si>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</si>
  <si>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</si>
  <si>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</si>
  <si>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</si>
  <si>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</si>
  <si>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</si>
  <si>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</si>
  <si>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</si>
  <si>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</si>
  <si>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</si>
  <si>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</si>
  <si>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</si>
  <si>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</si>
  <si>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</si>
  <si>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</si>
  <si>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</si>
  <si>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</si>
  <si>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</si>
  <si>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</si>
  <si>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</si>
  <si>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О.В. Митюк</t>
  </si>
  <si>
    <t>О.С. Прищепа</t>
  </si>
  <si>
    <t>(04138) 3-14-38</t>
  </si>
  <si>
    <t>(04138) 3-12-81</t>
  </si>
  <si>
    <t>inbox@rg.zt.court.gov.ua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</si>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</sst>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&amp;LC3B896E4&amp;C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116</v>
      </c>
      <c r="F6" s="103">
        <v>78</v>
      </c>
      <c r="G6" s="103"/>
      <c r="H6" s="103">
        <v>59</v>
      </c>
      <c r="I6" s="121" t="s">
        <v>209</v>
      </c>
      <c r="J6" s="103">
        <v>57</v>
      </c>
      <c r="K6" s="84">
        <v>17</v>
      </c>
      <c r="L6" s="91">
        <f>E6-F6</f>
        <v>38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39</v>
      </c>
      <c r="F9" s="103">
        <v>35</v>
      </c>
      <c r="G9" s="103"/>
      <c r="H9" s="85">
        <v>35</v>
      </c>
      <c r="I9" s="103">
        <v>29</v>
      </c>
      <c r="J9" s="103">
        <v>4</v>
      </c>
      <c r="K9" s="84"/>
      <c r="L9" s="91">
        <f>E9-F9</f>
        <v>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8</v>
      </c>
      <c r="F14" s="106">
        <v>8</v>
      </c>
      <c r="G14" s="106"/>
      <c r="H14" s="106">
        <v>8</v>
      </c>
      <c r="I14" s="106">
        <v>8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13</v>
      </c>
      <c r="F15" s="106">
        <v>13</v>
      </c>
      <c r="G15" s="106"/>
      <c r="H15" s="106">
        <v>8</v>
      </c>
      <c r="I15" s="106">
        <v>8</v>
      </c>
      <c r="J15" s="106">
        <v>5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177</v>
      </c>
      <c r="F16" s="84">
        <f>SUM(F6:F15)</f>
        <v>135</v>
      </c>
      <c r="G16" s="84">
        <f>SUM(G6:G15)</f>
        <v>0</v>
      </c>
      <c r="H16" s="84">
        <f>SUM(H6:H15)</f>
        <v>111</v>
      </c>
      <c r="I16" s="84">
        <f>SUM(I6:I15)</f>
        <v>45</v>
      </c>
      <c r="J16" s="84">
        <f>SUM(J6:J15)</f>
        <v>66</v>
      </c>
      <c r="K16" s="84">
        <f>SUM(K6:K15)</f>
        <v>17</v>
      </c>
      <c r="L16" s="91">
        <f>E16-F16</f>
        <v>42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</v>
      </c>
      <c r="F17" s="84">
        <v>12</v>
      </c>
      <c r="G17" s="84"/>
      <c r="H17" s="84">
        <v>10</v>
      </c>
      <c r="I17" s="84">
        <v>10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19</v>
      </c>
      <c r="F18" s="84">
        <v>10</v>
      </c>
      <c r="G18" s="84"/>
      <c r="H18" s="84">
        <v>13</v>
      </c>
      <c r="I18" s="84">
        <v>9</v>
      </c>
      <c r="J18" s="84">
        <v>6</v>
      </c>
      <c r="K18" s="84">
        <v>1</v>
      </c>
      <c r="L18" s="91">
        <f>E18-F18</f>
        <v>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</v>
      </c>
      <c r="F25" s="94">
        <v>12</v>
      </c>
      <c r="G25" s="94"/>
      <c r="H25" s="94">
        <v>13</v>
      </c>
      <c r="I25" s="94">
        <v>9</v>
      </c>
      <c r="J25" s="94">
        <v>8</v>
      </c>
      <c r="K25" s="94">
        <v>1</v>
      </c>
      <c r="L25" s="91">
        <f>E25-F25</f>
        <v>9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58</v>
      </c>
      <c r="F26" s="84">
        <v>54</v>
      </c>
      <c r="G26" s="84"/>
      <c r="H26" s="84">
        <v>49</v>
      </c>
      <c r="I26" s="84">
        <v>40</v>
      </c>
      <c r="J26" s="84">
        <v>9</v>
      </c>
      <c r="K26" s="84"/>
      <c r="L26" s="91">
        <f>E26-F26</f>
        <v>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213</v>
      </c>
      <c r="F28" s="84">
        <v>199</v>
      </c>
      <c r="G28" s="84">
        <v>1</v>
      </c>
      <c r="H28" s="84">
        <v>198</v>
      </c>
      <c r="I28" s="84">
        <v>188</v>
      </c>
      <c r="J28" s="84">
        <v>15</v>
      </c>
      <c r="K28" s="84"/>
      <c r="L28" s="91">
        <f>E28-F28</f>
        <v>14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309</v>
      </c>
      <c r="F29" s="84">
        <v>188</v>
      </c>
      <c r="G29" s="84">
        <v>1</v>
      </c>
      <c r="H29" s="84">
        <v>181</v>
      </c>
      <c r="I29" s="84">
        <v>131</v>
      </c>
      <c r="J29" s="84">
        <v>128</v>
      </c>
      <c r="K29" s="84">
        <v>33</v>
      </c>
      <c r="L29" s="91">
        <f>E29-F29</f>
        <v>121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23</v>
      </c>
      <c r="G30" s="84"/>
      <c r="H30" s="84">
        <v>23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28</v>
      </c>
      <c r="F31" s="84">
        <v>22</v>
      </c>
      <c r="G31" s="84"/>
      <c r="H31" s="84">
        <v>25</v>
      </c>
      <c r="I31" s="84">
        <v>22</v>
      </c>
      <c r="J31" s="84">
        <v>3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1</v>
      </c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3</v>
      </c>
      <c r="G37" s="84"/>
      <c r="H37" s="84">
        <v>5</v>
      </c>
      <c r="I37" s="84"/>
      <c r="J37" s="84">
        <v>2</v>
      </c>
      <c r="K37" s="84">
        <v>2</v>
      </c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432</v>
      </c>
      <c r="F40" s="94">
        <v>295</v>
      </c>
      <c r="G40" s="94">
        <v>1</v>
      </c>
      <c r="H40" s="94">
        <v>274</v>
      </c>
      <c r="I40" s="94">
        <v>194</v>
      </c>
      <c r="J40" s="94">
        <v>158</v>
      </c>
      <c r="K40" s="94">
        <v>35</v>
      </c>
      <c r="L40" s="91">
        <f>E40-F40</f>
        <v>137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825</v>
      </c>
      <c r="F41" s="84">
        <v>771</v>
      </c>
      <c r="G41" s="84"/>
      <c r="H41" s="84">
        <v>726</v>
      </c>
      <c r="I41" s="121" t="s">
        <v>209</v>
      </c>
      <c r="J41" s="84">
        <v>99</v>
      </c>
      <c r="K41" s="84">
        <v>1</v>
      </c>
      <c r="L41" s="91">
        <f>E41-F41</f>
        <v>54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829</v>
      </c>
      <c r="F45" s="84">
        <f aca="true" t="shared" si="0" ref="F45:K45">F41+F43+F44</f>
        <v>775</v>
      </c>
      <c r="G45" s="84">
        <f t="shared" si="0"/>
        <v>0</v>
      </c>
      <c r="H45" s="84">
        <f t="shared" si="0"/>
        <v>729</v>
      </c>
      <c r="I45" s="84">
        <f>I43+I44</f>
        <v>1</v>
      </c>
      <c r="J45" s="84">
        <f t="shared" si="0"/>
        <v>100</v>
      </c>
      <c r="K45" s="84">
        <f t="shared" si="0"/>
        <v>1</v>
      </c>
      <c r="L45" s="91">
        <f>E45-F45</f>
        <v>54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1459</v>
      </c>
      <c r="F46" s="84">
        <f t="shared" si="1"/>
        <v>1217</v>
      </c>
      <c r="G46" s="84">
        <f t="shared" si="1"/>
        <v>1</v>
      </c>
      <c r="H46" s="84">
        <f t="shared" si="1"/>
        <v>1127</v>
      </c>
      <c r="I46" s="84">
        <f t="shared" si="1"/>
        <v>249</v>
      </c>
      <c r="J46" s="84">
        <f t="shared" si="1"/>
        <v>332</v>
      </c>
      <c r="K46" s="84">
        <f t="shared" si="1"/>
        <v>54</v>
      </c>
      <c r="L46" s="91">
        <f>E46-F46</f>
        <v>242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&amp;LC3B896E4&amp;C&amp;R2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&amp;LC3B896E4&amp;C&amp;R3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33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3017300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357379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902</v>
      </c>
      <c r="F58" s="109">
        <f>F59+F62+F63+F64</f>
        <v>175</v>
      </c>
      <c r="G58" s="109">
        <f>G59+G62+G63+G64</f>
        <v>38</v>
      </c>
      <c r="H58" s="109">
        <f>H59+H62+H63+H64</f>
        <v>10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77</v>
      </c>
      <c r="F59" s="94">
        <v>25</v>
      </c>
      <c r="G59" s="94">
        <v>7</v>
      </c>
      <c r="H59" s="94">
        <v>1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29</v>
      </c>
      <c r="F60" s="86">
        <v>21</v>
      </c>
      <c r="G60" s="86">
        <v>7</v>
      </c>
      <c r="H60" s="86">
        <v>1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8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129</v>
      </c>
      <c r="F63" s="84">
        <v>107</v>
      </c>
      <c r="G63" s="84">
        <v>28</v>
      </c>
      <c r="H63" s="84">
        <v>9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694</v>
      </c>
      <c r="F64" s="84">
        <v>35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686</v>
      </c>
      <c r="G68" s="115">
        <v>2723462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132</v>
      </c>
      <c r="G69" s="117">
        <v>839247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554</v>
      </c>
      <c r="G70" s="117">
        <v>1884215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285</v>
      </c>
      <c r="G71" s="115">
        <v>157966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</v>
      </c>
      <c r="G74" s="117">
        <v>1404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&amp;LC3B896E4&amp;C&amp;R4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16.265060240963855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25.757575757575758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12.5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22.151898734177216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92.60476581758422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1127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1459</v>
      </c>
    </row>
    <row r="11" spans="1:4" ht="16.5" customHeight="1">
      <c r="A11" s="215" t="s">
        <v>62</v>
      </c>
      <c r="B11" s="217"/>
      <c r="C11" s="10">
        <v>9</v>
      </c>
      <c r="D11" s="84">
        <v>82</v>
      </c>
    </row>
    <row r="12" spans="1:4" ht="16.5" customHeight="1">
      <c r="A12" s="331" t="s">
        <v>103</v>
      </c>
      <c r="B12" s="331"/>
      <c r="C12" s="10">
        <v>10</v>
      </c>
      <c r="D12" s="84">
        <v>117</v>
      </c>
    </row>
    <row r="13" spans="1:4" ht="16.5" customHeight="1">
      <c r="A13" s="328" t="s">
        <v>202</v>
      </c>
      <c r="B13" s="330"/>
      <c r="C13" s="10">
        <v>11</v>
      </c>
      <c r="D13" s="94">
        <v>184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259</v>
      </c>
    </row>
    <row r="16" spans="1:4" ht="16.5" customHeight="1">
      <c r="A16" s="331" t="s">
        <v>104</v>
      </c>
      <c r="B16" s="331"/>
      <c r="C16" s="10">
        <v>14</v>
      </c>
      <c r="D16" s="84">
        <v>174</v>
      </c>
    </row>
    <row r="17" spans="1:5" ht="16.5" customHeight="1">
      <c r="A17" s="331" t="s">
        <v>108</v>
      </c>
      <c r="B17" s="331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&amp;LC3B896E4&amp;C&amp;R5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2023-01-17T14:05:55Z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C3B896E4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